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0" windowWidth="28800" windowHeight="12435" firstSheet="1" activeTab="2"/>
  </bookViews>
  <sheets>
    <sheet name="{965AD0B32C57411CC1788A05F9BCE}" sheetId="1" state="hidden" r:id="rId1"/>
    <sheet name="Roboty kanalizacyjne" sheetId="2" r:id="rId2"/>
    <sheet name="Roboty drogowe" sheetId="3" r:id="rId3"/>
    <sheet name="Zbiorcze zestawienie kosztów" sheetId="4" r:id="rId4"/>
  </sheets>
  <definedNames/>
  <calcPr fullCalcOnLoad="1"/>
</workbook>
</file>

<file path=xl/sharedStrings.xml><?xml version="1.0" encoding="utf-8"?>
<sst xmlns="http://schemas.openxmlformats.org/spreadsheetml/2006/main" count="230" uniqueCount="132">
  <si>
    <t>POZYCJE KOSZTORYSU</t>
  </si>
  <si>
    <t>Lp.</t>
  </si>
  <si>
    <t>Opis</t>
  </si>
  <si>
    <t>Roboty pomiarowe przy liniowych robotach ziemnych - trasa drogi w terenie równinnym</t>
  </si>
  <si>
    <t>km</t>
  </si>
  <si>
    <t>szt.</t>
  </si>
  <si>
    <t>m</t>
  </si>
  <si>
    <t>Ława pod krawężniki betonowa z oporem</t>
  </si>
  <si>
    <t>jedn. miary</t>
  </si>
  <si>
    <t>Ilość</t>
  </si>
  <si>
    <t>Podstawa wyceny</t>
  </si>
  <si>
    <t>ROBOTY PRZYGOTOWAWCZE</t>
  </si>
  <si>
    <t>ROBOTY DROGOWE</t>
  </si>
  <si>
    <t>ROBOTY ODWODNIENIOWE</t>
  </si>
  <si>
    <t>Krawężniki betonowe wystające o wymiarach 20x30 cm na podsypce cementowo-piaskowej</t>
  </si>
  <si>
    <t>Rozebranie krawężników betonowych 20x30 cm na podsypce cementowo-piaskowej</t>
  </si>
  <si>
    <t>Humusowanie skarp z obsianiem przy grub.warstwy humusu 5 cm</t>
  </si>
  <si>
    <t>CZĘŚĆ CHODNIKOWA</t>
  </si>
  <si>
    <t>OBNIŻENIE CHODNIKA W REJONIE PRZEJŚCIA DLA PIESZYCH</t>
  </si>
  <si>
    <t>D.01.01.01</t>
  </si>
  <si>
    <t>D.01.02.04</t>
  </si>
  <si>
    <t>D.02.01.01</t>
  </si>
  <si>
    <t>D.02.03.01</t>
  </si>
  <si>
    <t>D.04.02.01</t>
  </si>
  <si>
    <t>D.04.05.01</t>
  </si>
  <si>
    <t>D.08.01.01</t>
  </si>
  <si>
    <t>D.08.03.01</t>
  </si>
  <si>
    <t>D.04.04.02</t>
  </si>
  <si>
    <t>D.05.03.23</t>
  </si>
  <si>
    <t>D.06.01.01.21</t>
  </si>
  <si>
    <t>D.03.02.01</t>
  </si>
  <si>
    <t>D.06.02.01</t>
  </si>
  <si>
    <t>D.06.04.01</t>
  </si>
  <si>
    <t>D.03.01.03</t>
  </si>
  <si>
    <t>Roboty ziemne wykon.koparkami podsiębiernymi o poj.łyżki 0.25 m3 w gr.kat.III z transp.urobku samochod.samowyładowczymi na składowisko Wykonawcy</t>
  </si>
  <si>
    <t>Formowanie i zagęszczanie nasypów o wys. do 3.0 m spycharkami w gruncie kat. I-II dowiezionym z dokopu Wykonawcy lub zakupionym przez Wykonawcę</t>
  </si>
  <si>
    <t>Podbudowa z gruntu stabilizowanego cementem wykonywana mieszarkami doczepnymi - grubość podbudowy po zagęszczeniu 20 cm  (zatoka autobusowa, ul.Leśna)</t>
  </si>
  <si>
    <t>Podbudowa z gruntu stabilizowanego cementem wykonywana mieszarkami doczepnymi - grubość podbudowy po zagęszczeniu 10 cm  (ściek, krawężnik)</t>
  </si>
  <si>
    <t>Ława pod krawężniki betonowa zwykła  (pod obrzeże)</t>
  </si>
  <si>
    <t>Obrzeża betonowe o wymiarach 30x8 cm na podsypce piaskowej z wypełnieniem spoin piaskiem</t>
  </si>
  <si>
    <t>Podbudowa z kruszywa łamanego - warstwa dolna o grubości po zagęszczeniu 15 cm (zatoka autobusowa, ul.Leśna)</t>
  </si>
  <si>
    <t>Podbudowa z kruszywa łamanego - warstwa górna o grubości po zagęszczeniu 8 cm  (zatoka autobusowa, ul.Leśna)</t>
  </si>
  <si>
    <t>Podsypka cementowo-piaskowa z zagęszczeniem mechanicznym - 4 cm grubość warstwy po zagęszczeniu  (zatoka autobusowa)</t>
  </si>
  <si>
    <t>Nawierzchnie z kostki brukowej betonowej grubość 8 cm na podsypce cementowo-piaskowej (zatoka autobusowa) - kolor szary</t>
  </si>
  <si>
    <t>Podsypka cementowo-piaskowa z zagęszczeniem ręcznym - 5 cm grubość warstwy po zagęszczeniu  (chodnik + zjazdy)</t>
  </si>
  <si>
    <t>Nawierzchnie z kostki brukowej betonowej grubość 6 cm na podsypce cementowo-piaskowej  (chodnik) - kolor szary</t>
  </si>
  <si>
    <t>Wykonanie i zagęszczenie mechanicze warstwy odsączającej z piasku średniego - grubość warstwy po zag. 10 cm  (zjazdy)</t>
  </si>
  <si>
    <t>Podbudowa z kruszywa łamanego - warstwa górna o grubości po zagęszczeniu 8 cm  (zjazdy)</t>
  </si>
  <si>
    <t>Podbudowa z kruszywa łamanego - warstwa dolna o grubości po zagęszczeniu 15 cm (zjazdy)</t>
  </si>
  <si>
    <t>Nawierzchnie z kostki brukowej betonowej grubość 8 cm na podsypce cementowo-piaskowej (zjazdy) - kolor szary</t>
  </si>
  <si>
    <t>Kanały rurowe - podłoża z materiałów sypkich o grubości 10 cm</t>
  </si>
  <si>
    <t>Przykanaliki z rur kielichowych z PVC o śr. 160 mm</t>
  </si>
  <si>
    <t>Kolektor deszczowy z rur PP o śr. 500 mm</t>
  </si>
  <si>
    <t>Studzienki ściekowe z gotowych elementów betonowe o śr. 500 mm z osadnikiem bez syfonu  (z kratką krawężnikowo-jezdniową)</t>
  </si>
  <si>
    <t>Studnie rewizyjne z kręgów betonowych o śr. 1000 mm w gotowym wykopie o głębokości 3 m</t>
  </si>
  <si>
    <t>Cięcie nawierzchni z mas mineralno-asfaltowych na głębokość 5 cm - mechanicznie  (ul.Leśna)</t>
  </si>
  <si>
    <t>Wypełnienie destruktem szczeliny szer. 22 cm pomiędzy krawężnikiem a krawędzią jezdni - grobość po zagęszczeniu 13 cm</t>
  </si>
  <si>
    <t>Ścianki oporowe betonowe prefabrykowane przepustu rurowego o śr. 500 mm</t>
  </si>
  <si>
    <t>Oczyszczenie rowów z namułu o grub. 20 cm z wyprofilowaniem skarp rowu  (strona prawa)</t>
  </si>
  <si>
    <t>Oczyszczenie kanalizacji deszczowej przez analogię - Oczyszczenie przepustów o śr. 0.4 m z namułu</t>
  </si>
  <si>
    <t>Rozebranie nawierzchni z kostki brukowej betonowej</t>
  </si>
  <si>
    <t>Krawężniki betonowe wystające o wymiarach 20x30 cm na podsypce cementowo-piaskowej  (krawężnik z rozbiórki)</t>
  </si>
  <si>
    <t>Podsypka cementowo-piaskowa z zagęszczeniem ręcznym - 5 cm grubość warstwy po zagęszczeniu</t>
  </si>
  <si>
    <t>Nawierzchnie z kostki brukowej betonowej grubość 6 cm na podsypce cementowo-piaskowej  (przełożenie chodnika)  -  kostka z rozbiórki</t>
  </si>
  <si>
    <t>stud.</t>
  </si>
  <si>
    <t>kpl.</t>
  </si>
  <si>
    <t>ściank.</t>
  </si>
  <si>
    <t>Rozebranie krawężników betonowych 20x30 cm na podsypce cementowo-piaskowej wraz z załadunkiem i wywozem</t>
  </si>
  <si>
    <t>Rozebranie nawierzchni z kostki brukowej betonowej wraz z załadunkiem i wywozem</t>
  </si>
  <si>
    <t>Ręczne rozebranie nawierzchni z betonu o grubości 12 cm wraz z załadunkiem i wywozem gruzu</t>
  </si>
  <si>
    <t>Ręczne rozebranie nawierzchni z mieszanek mineralno-bitumicznych o grubości 3 cm wraz z załadunkiem i wywozem</t>
  </si>
  <si>
    <t>Rozebranie obrzeży 6x20 cm na podsypce piaskowej wraz z załadunkiem i wywozem</t>
  </si>
  <si>
    <t>Rozebranie nawierzchni z płyt drogowych betonowych o grubości 12 cm z wypełnieniem spoin piaskiem wraz z załadunkiem i wywozem</t>
  </si>
  <si>
    <t>Rozebranie chodników z płyt betonowych 35x35x5 cm na podsypce piaskowej wraz z załadunkiem i wywozem</t>
  </si>
  <si>
    <t>Rozebranie przepustów rurowych - rury betonowe o śr. 40 cm wraz z załadunkiem i wywozem</t>
  </si>
  <si>
    <t>Demontaż studzienek ściekowych ulicznych betonowych o śr. 500 mm z osadnikiem bez syfonu wraz z załadunkiem i wywozem</t>
  </si>
  <si>
    <t>Ława pod krawężniki betonowa z oporem  (pod krawężnik i pod ściek)</t>
  </si>
  <si>
    <t>OGÓŁEM NETTO</t>
  </si>
  <si>
    <t>Vat 23%</t>
  </si>
  <si>
    <t>OGÓŁEM BRUTTO</t>
  </si>
  <si>
    <t>Wartość          zł                              (5 x 6)</t>
  </si>
  <si>
    <t>Cena               zł</t>
  </si>
  <si>
    <r>
      <t>m</t>
    </r>
    <r>
      <rPr>
        <vertAlign val="superscript"/>
        <sz val="10"/>
        <color indexed="8"/>
        <rFont val="Czcionka tekstu podstawowego"/>
        <family val="0"/>
      </rPr>
      <t>2</t>
    </r>
  </si>
  <si>
    <r>
      <t>m</t>
    </r>
    <r>
      <rPr>
        <vertAlign val="superscript"/>
        <sz val="10"/>
        <color indexed="8"/>
        <rFont val="Czcionka tekstu podstawowego"/>
        <family val="0"/>
      </rPr>
      <t>3</t>
    </r>
  </si>
  <si>
    <t>0,70</t>
  </si>
  <si>
    <t>371,50</t>
  </si>
  <si>
    <t>14,80</t>
  </si>
  <si>
    <t>50,00</t>
  </si>
  <si>
    <t>20,00</t>
  </si>
  <si>
    <t>85,00</t>
  </si>
  <si>
    <t>626,40</t>
  </si>
  <si>
    <t>85,80</t>
  </si>
  <si>
    <t>472,30</t>
  </si>
  <si>
    <t>56,50</t>
  </si>
  <si>
    <t>5,00</t>
  </si>
  <si>
    <t>133,20</t>
  </si>
  <si>
    <t>509,00</t>
  </si>
  <si>
    <t>115,40</t>
  </si>
  <si>
    <t>386,80</t>
  </si>
  <si>
    <t>86,50</t>
  </si>
  <si>
    <t>735,20</t>
  </si>
  <si>
    <t>142,50</t>
  </si>
  <si>
    <t>25,00</t>
  </si>
  <si>
    <t>1387,20</t>
  </si>
  <si>
    <t>106,40</t>
  </si>
  <si>
    <t>1598,50</t>
  </si>
  <si>
    <t>1239,90</t>
  </si>
  <si>
    <t>358,60</t>
  </si>
  <si>
    <t>1586,50</t>
  </si>
  <si>
    <t>257,60</t>
  </si>
  <si>
    <t>233,10</t>
  </si>
  <si>
    <t>15,30</t>
  </si>
  <si>
    <t>450,80</t>
  </si>
  <si>
    <t>10,00</t>
  </si>
  <si>
    <t>8,00</t>
  </si>
  <si>
    <t>2,00</t>
  </si>
  <si>
    <t>358,50</t>
  </si>
  <si>
    <t>6,00</t>
  </si>
  <si>
    <t>12,00</t>
  </si>
  <si>
    <t>1,40</t>
  </si>
  <si>
    <t>0,50</t>
  </si>
  <si>
    <t>ZBIORCZE ZESTAWIENE KOSZTÓW</t>
  </si>
  <si>
    <t>Nazwa robót</t>
  </si>
  <si>
    <t>VAT 23%</t>
  </si>
  <si>
    <t>Wartość netto                   w (zł)</t>
  </si>
  <si>
    <t>Tabela elementów rozliczeniowych nr 1            - roboty kanalicacyjne</t>
  </si>
  <si>
    <t>PRZEBUDOWA DROGI WOJEWÓDZKIEJ NR 443 W MIEJSCOWOŚCI BACHORZEW</t>
  </si>
  <si>
    <t>Tabela elementów rozliczeniowych nr 2          - roboty drogowe</t>
  </si>
  <si>
    <t>TABELA ELEMENTÓW ROZLICZENIOWYCH NR 1                                                                      ROBOTY KANALIZACYJNE</t>
  </si>
  <si>
    <t>TABELA ELEMENTÓW ROZLICZENIOWYCH NR 2                                                                      ROBOTY DROGOWE</t>
  </si>
  <si>
    <t>Razem</t>
  </si>
  <si>
    <t>Wartość brutto                  w (zł)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</si>
</sst>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#,##0.0"/>
    <numFmt numFmtId="167" formatCode="[$-415]d\ mmmm\ yyyy"/>
  </numFmts>
  <fonts count="41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b/>
      <sz val="12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33" fillId="0" borderId="0" xfId="0" applyFont="1" applyAlignment="1">
      <alignment wrapText="1"/>
    </xf>
    <xf numFmtId="0" fontId="33" fillId="0" borderId="0" xfId="0" applyFont="1" applyAlignment="1">
      <alignment/>
    </xf>
    <xf numFmtId="0" fontId="0" fillId="0" borderId="0" xfId="0" applyAlignment="1">
      <alignment vertical="center"/>
    </xf>
    <xf numFmtId="0" fontId="38" fillId="0" borderId="10" xfId="0" applyFont="1" applyBorder="1" applyAlignment="1">
      <alignment horizontal="center" vertical="center" wrapText="1"/>
    </xf>
    <xf numFmtId="0" fontId="38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center" vertical="center"/>
    </xf>
    <xf numFmtId="2" fontId="39" fillId="0" borderId="10" xfId="0" applyNumberFormat="1" applyFont="1" applyBorder="1" applyAlignment="1">
      <alignment horizontal="right" vertical="center"/>
    </xf>
    <xf numFmtId="164" fontId="39" fillId="0" borderId="10" xfId="0" applyNumberFormat="1" applyFont="1" applyBorder="1" applyAlignment="1">
      <alignment horizontal="right" vertical="center" wrapText="1"/>
    </xf>
    <xf numFmtId="2" fontId="39" fillId="0" borderId="10" xfId="0" applyNumberFormat="1" applyFont="1" applyBorder="1" applyAlignment="1">
      <alignment horizontal="right" vertical="center" wrapText="1"/>
    </xf>
    <xf numFmtId="0" fontId="39" fillId="0" borderId="10" xfId="0" applyNumberFormat="1" applyFont="1" applyBorder="1" applyAlignment="1">
      <alignment horizontal="left" vertical="center" wrapText="1"/>
    </xf>
    <xf numFmtId="164" fontId="38" fillId="0" borderId="10" xfId="0" applyNumberFormat="1" applyFont="1" applyBorder="1" applyAlignment="1">
      <alignment horizontal="right" vertical="center" wrapText="1"/>
    </xf>
    <xf numFmtId="2" fontId="38" fillId="0" borderId="10" xfId="0" applyNumberFormat="1" applyFont="1" applyBorder="1" applyAlignment="1">
      <alignment horizontal="right" vertical="center" wrapText="1"/>
    </xf>
    <xf numFmtId="164" fontId="39" fillId="0" borderId="10" xfId="0" applyNumberFormat="1" applyFont="1" applyBorder="1" applyAlignment="1">
      <alignment horizontal="center" vertical="center" wrapText="1"/>
    </xf>
    <xf numFmtId="2" fontId="39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/>
    </xf>
    <xf numFmtId="2" fontId="3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38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"/>
  <sheetViews>
    <sheetView zoomScalePageLayoutView="0" workbookViewId="0" topLeftCell="A1">
      <selection activeCell="A1" sqref="A1"/>
    </sheetView>
  </sheetViews>
  <sheetFormatPr defaultColWidth="8.796875" defaultRowHeight="14.25"/>
  <sheetData>
    <row r="1" ht="14.25">
      <c r="A1">
        <v>3</v>
      </c>
    </row>
    <row r="2" spans="1:2" ht="14.25">
      <c r="A2">
        <v>0</v>
      </c>
      <c r="B2" t="s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7">
      <selection activeCell="G15" sqref="G15"/>
    </sheetView>
  </sheetViews>
  <sheetFormatPr defaultColWidth="8.796875" defaultRowHeight="14.25"/>
  <cols>
    <col min="1" max="1" width="3.8984375" style="2" customWidth="1"/>
    <col min="2" max="2" width="10" style="0" customWidth="1"/>
    <col min="3" max="3" width="33.09765625" style="0" customWidth="1"/>
    <col min="4" max="4" width="6.09765625" style="0" customWidth="1"/>
    <col min="5" max="5" width="7.09765625" style="2" customWidth="1"/>
    <col min="6" max="6" width="8" style="2" customWidth="1"/>
    <col min="7" max="7" width="12.09765625" style="2" customWidth="1"/>
  </cols>
  <sheetData>
    <row r="1" spans="1:7" ht="38.25" customHeight="1">
      <c r="A1" s="5"/>
      <c r="B1" s="26" t="s">
        <v>126</v>
      </c>
      <c r="C1" s="26"/>
      <c r="D1" s="26"/>
      <c r="E1" s="26"/>
      <c r="F1" s="26"/>
      <c r="G1" s="26"/>
    </row>
    <row r="2" spans="1:7" ht="27.75" customHeight="1">
      <c r="A2" s="5"/>
      <c r="B2" s="27" t="s">
        <v>17</v>
      </c>
      <c r="C2" s="27"/>
      <c r="D2" s="27"/>
      <c r="E2" s="27"/>
      <c r="F2" s="27"/>
      <c r="G2" s="27"/>
    </row>
    <row r="3" spans="1:7" ht="60" customHeight="1">
      <c r="A3" s="28" t="s">
        <v>128</v>
      </c>
      <c r="B3" s="28"/>
      <c r="C3" s="28"/>
      <c r="D3" s="28"/>
      <c r="E3" s="28"/>
      <c r="F3" s="28"/>
      <c r="G3" s="28"/>
    </row>
    <row r="4" spans="1:7" ht="42.75" customHeight="1">
      <c r="A4" s="6" t="s">
        <v>1</v>
      </c>
      <c r="B4" s="6" t="s">
        <v>10</v>
      </c>
      <c r="C4" s="6" t="s">
        <v>2</v>
      </c>
      <c r="D4" s="6" t="s">
        <v>8</v>
      </c>
      <c r="E4" s="6" t="s">
        <v>9</v>
      </c>
      <c r="F4" s="6" t="s">
        <v>81</v>
      </c>
      <c r="G4" s="7" t="s">
        <v>80</v>
      </c>
    </row>
    <row r="5" spans="1:7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s="3" customFormat="1" ht="15" customHeight="1">
      <c r="A6" s="8">
        <v>1</v>
      </c>
      <c r="B6" s="6"/>
      <c r="C6" s="9" t="s">
        <v>13</v>
      </c>
      <c r="D6" s="6"/>
      <c r="E6" s="17"/>
      <c r="F6" s="18"/>
      <c r="G6" s="13"/>
    </row>
    <row r="7" spans="1:7" s="1" customFormat="1" ht="75" customHeight="1">
      <c r="A7" s="10">
        <v>1</v>
      </c>
      <c r="B7" s="10" t="s">
        <v>21</v>
      </c>
      <c r="C7" s="11" t="s">
        <v>34</v>
      </c>
      <c r="D7" s="10" t="s">
        <v>83</v>
      </c>
      <c r="E7" s="19" t="s">
        <v>109</v>
      </c>
      <c r="F7" s="15"/>
      <c r="G7" s="20">
        <f>E7*F7</f>
        <v>0</v>
      </c>
    </row>
    <row r="8" spans="1:7" s="1" customFormat="1" ht="49.5" customHeight="1">
      <c r="A8" s="10">
        <v>2</v>
      </c>
      <c r="B8" s="10" t="s">
        <v>30</v>
      </c>
      <c r="C8" s="11" t="s">
        <v>50</v>
      </c>
      <c r="D8" s="10" t="s">
        <v>82</v>
      </c>
      <c r="E8" s="19" t="s">
        <v>110</v>
      </c>
      <c r="F8" s="15"/>
      <c r="G8" s="20">
        <f aca="true" t="shared" si="0" ref="G8:G15">E8*F8</f>
        <v>0</v>
      </c>
    </row>
    <row r="9" spans="1:7" s="1" customFormat="1" ht="49.5" customHeight="1">
      <c r="A9" s="10">
        <v>3</v>
      </c>
      <c r="B9" s="10" t="s">
        <v>30</v>
      </c>
      <c r="C9" s="11" t="s">
        <v>51</v>
      </c>
      <c r="D9" s="10" t="s">
        <v>6</v>
      </c>
      <c r="E9" s="19" t="s">
        <v>111</v>
      </c>
      <c r="F9" s="15"/>
      <c r="G9" s="20">
        <f t="shared" si="0"/>
        <v>0</v>
      </c>
    </row>
    <row r="10" spans="1:7" s="1" customFormat="1" ht="49.5" customHeight="1">
      <c r="A10" s="10">
        <v>4</v>
      </c>
      <c r="B10" s="10" t="s">
        <v>30</v>
      </c>
      <c r="C10" s="11" t="s">
        <v>52</v>
      </c>
      <c r="D10" s="10" t="s">
        <v>6</v>
      </c>
      <c r="E10" s="19" t="s">
        <v>112</v>
      </c>
      <c r="F10" s="15"/>
      <c r="G10" s="20">
        <f t="shared" si="0"/>
        <v>0</v>
      </c>
    </row>
    <row r="11" spans="1:7" s="1" customFormat="1" ht="52.5" customHeight="1">
      <c r="A11" s="10">
        <v>5</v>
      </c>
      <c r="B11" s="10" t="s">
        <v>30</v>
      </c>
      <c r="C11" s="11" t="s">
        <v>53</v>
      </c>
      <c r="D11" s="10" t="s">
        <v>5</v>
      </c>
      <c r="E11" s="19" t="s">
        <v>113</v>
      </c>
      <c r="F11" s="15"/>
      <c r="G11" s="20">
        <f t="shared" si="0"/>
        <v>0</v>
      </c>
    </row>
    <row r="12" spans="1:7" s="1" customFormat="1" ht="49.5" customHeight="1">
      <c r="A12" s="10">
        <v>6</v>
      </c>
      <c r="B12" s="10" t="s">
        <v>30</v>
      </c>
      <c r="C12" s="11" t="s">
        <v>54</v>
      </c>
      <c r="D12" s="10" t="s">
        <v>64</v>
      </c>
      <c r="E12" s="19" t="s">
        <v>114</v>
      </c>
      <c r="F12" s="15"/>
      <c r="G12" s="20">
        <f t="shared" si="0"/>
        <v>0</v>
      </c>
    </row>
    <row r="13" spans="1:7" s="1" customFormat="1" ht="49.5" customHeight="1">
      <c r="A13" s="10">
        <v>7</v>
      </c>
      <c r="B13" s="10" t="s">
        <v>31</v>
      </c>
      <c r="C13" s="11" t="s">
        <v>57</v>
      </c>
      <c r="D13" s="10" t="s">
        <v>66</v>
      </c>
      <c r="E13" s="19" t="s">
        <v>115</v>
      </c>
      <c r="F13" s="15"/>
      <c r="G13" s="20">
        <f t="shared" si="0"/>
        <v>0</v>
      </c>
    </row>
    <row r="14" spans="1:7" s="1" customFormat="1" ht="49.5" customHeight="1">
      <c r="A14" s="10">
        <v>8</v>
      </c>
      <c r="B14" s="10" t="s">
        <v>32</v>
      </c>
      <c r="C14" s="11" t="s">
        <v>58</v>
      </c>
      <c r="D14" s="10" t="s">
        <v>6</v>
      </c>
      <c r="E14" s="19" t="s">
        <v>88</v>
      </c>
      <c r="F14" s="15"/>
      <c r="G14" s="20">
        <f t="shared" si="0"/>
        <v>0</v>
      </c>
    </row>
    <row r="15" spans="1:7" s="1" customFormat="1" ht="49.5" customHeight="1">
      <c r="A15" s="10">
        <v>9</v>
      </c>
      <c r="B15" s="10" t="s">
        <v>33</v>
      </c>
      <c r="C15" s="11" t="s">
        <v>59</v>
      </c>
      <c r="D15" s="10" t="s">
        <v>6</v>
      </c>
      <c r="E15" s="19" t="s">
        <v>116</v>
      </c>
      <c r="F15" s="15"/>
      <c r="G15" s="20">
        <f t="shared" si="0"/>
        <v>0</v>
      </c>
    </row>
    <row r="16" spans="4:7" ht="19.5" customHeight="1">
      <c r="D16" s="29" t="s">
        <v>77</v>
      </c>
      <c r="E16" s="29"/>
      <c r="F16" s="29"/>
      <c r="G16" s="21">
        <f>SUM(G7:G15)</f>
        <v>0</v>
      </c>
    </row>
    <row r="17" spans="4:7" ht="19.5" customHeight="1">
      <c r="D17" s="29" t="s">
        <v>78</v>
      </c>
      <c r="E17" s="29"/>
      <c r="F17" s="29"/>
      <c r="G17" s="21">
        <f>G16*23%</f>
        <v>0</v>
      </c>
    </row>
    <row r="18" spans="4:7" ht="19.5" customHeight="1">
      <c r="D18" s="29" t="s">
        <v>79</v>
      </c>
      <c r="E18" s="29"/>
      <c r="F18" s="29"/>
      <c r="G18" s="21">
        <f>G16+G17</f>
        <v>0</v>
      </c>
    </row>
  </sheetData>
  <sheetProtection/>
  <mergeCells count="6">
    <mergeCell ref="B1:G1"/>
    <mergeCell ref="B2:G2"/>
    <mergeCell ref="A3:G3"/>
    <mergeCell ref="D16:F16"/>
    <mergeCell ref="D17:F17"/>
    <mergeCell ref="D18:F1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H49" sqref="H49"/>
    </sheetView>
  </sheetViews>
  <sheetFormatPr defaultColWidth="8.796875" defaultRowHeight="14.25"/>
  <cols>
    <col min="1" max="1" width="3.8984375" style="2" customWidth="1"/>
    <col min="2" max="2" width="10.19921875" style="0" customWidth="1"/>
    <col min="3" max="3" width="34" style="0" customWidth="1"/>
    <col min="4" max="4" width="6" style="0" customWidth="1"/>
    <col min="5" max="5" width="6.5" style="2" customWidth="1"/>
    <col min="6" max="6" width="8" style="2" customWidth="1"/>
    <col min="7" max="7" width="11.5" style="2" customWidth="1"/>
  </cols>
  <sheetData>
    <row r="1" spans="1:7" ht="43.5" customHeight="1">
      <c r="A1" s="5"/>
      <c r="B1" s="26" t="s">
        <v>126</v>
      </c>
      <c r="C1" s="26"/>
      <c r="D1" s="26"/>
      <c r="E1" s="26"/>
      <c r="F1" s="26"/>
      <c r="G1" s="26"/>
    </row>
    <row r="2" spans="1:7" ht="27.75" customHeight="1">
      <c r="A2" s="5"/>
      <c r="B2" s="27" t="s">
        <v>17</v>
      </c>
      <c r="C2" s="27"/>
      <c r="D2" s="27"/>
      <c r="E2" s="27"/>
      <c r="F2" s="27"/>
      <c r="G2" s="27"/>
    </row>
    <row r="3" spans="1:7" ht="50.25" customHeight="1">
      <c r="A3" s="28" t="s">
        <v>129</v>
      </c>
      <c r="B3" s="28"/>
      <c r="C3" s="28"/>
      <c r="D3" s="28"/>
      <c r="E3" s="28"/>
      <c r="F3" s="28"/>
      <c r="G3" s="28"/>
    </row>
    <row r="4" spans="1:7" ht="42.75" customHeight="1">
      <c r="A4" s="6" t="s">
        <v>1</v>
      </c>
      <c r="B4" s="6" t="s">
        <v>10</v>
      </c>
      <c r="C4" s="6" t="s">
        <v>2</v>
      </c>
      <c r="D4" s="6" t="s">
        <v>8</v>
      </c>
      <c r="E4" s="6" t="s">
        <v>9</v>
      </c>
      <c r="F4" s="6" t="s">
        <v>81</v>
      </c>
      <c r="G4" s="7" t="s">
        <v>80</v>
      </c>
    </row>
    <row r="5" spans="1:7" ht="12.75" customHeight="1">
      <c r="A5" s="6">
        <v>1</v>
      </c>
      <c r="B5" s="6">
        <v>2</v>
      </c>
      <c r="C5" s="6">
        <v>3</v>
      </c>
      <c r="D5" s="6">
        <v>4</v>
      </c>
      <c r="E5" s="6">
        <v>5</v>
      </c>
      <c r="F5" s="6">
        <v>6</v>
      </c>
      <c r="G5" s="6">
        <v>7</v>
      </c>
    </row>
    <row r="6" spans="1:7" ht="15" customHeight="1">
      <c r="A6" s="8">
        <v>1</v>
      </c>
      <c r="B6" s="6"/>
      <c r="C6" s="9" t="s">
        <v>11</v>
      </c>
      <c r="D6" s="6"/>
      <c r="E6" s="8"/>
      <c r="F6" s="8"/>
      <c r="G6" s="8"/>
    </row>
    <row r="7" spans="1:7" ht="49.5" customHeight="1">
      <c r="A7" s="12">
        <v>1</v>
      </c>
      <c r="B7" s="10" t="s">
        <v>19</v>
      </c>
      <c r="C7" s="11" t="s">
        <v>3</v>
      </c>
      <c r="D7" s="12" t="s">
        <v>4</v>
      </c>
      <c r="E7" s="13" t="s">
        <v>84</v>
      </c>
      <c r="F7" s="13"/>
      <c r="G7" s="22">
        <f>E7*F7</f>
        <v>0</v>
      </c>
    </row>
    <row r="8" spans="1:7" s="1" customFormat="1" ht="49.5" customHeight="1">
      <c r="A8" s="10">
        <v>2</v>
      </c>
      <c r="B8" s="10" t="s">
        <v>20</v>
      </c>
      <c r="C8" s="11" t="s">
        <v>67</v>
      </c>
      <c r="D8" s="10" t="s">
        <v>6</v>
      </c>
      <c r="E8" s="14" t="s">
        <v>85</v>
      </c>
      <c r="F8" s="15"/>
      <c r="G8" s="22">
        <f aca="true" t="shared" si="0" ref="G8:G46">E8*F8</f>
        <v>0</v>
      </c>
    </row>
    <row r="9" spans="1:7" s="1" customFormat="1" ht="49.5" customHeight="1">
      <c r="A9" s="12">
        <v>3</v>
      </c>
      <c r="B9" s="10" t="s">
        <v>20</v>
      </c>
      <c r="C9" s="11" t="s">
        <v>68</v>
      </c>
      <c r="D9" s="10" t="s">
        <v>82</v>
      </c>
      <c r="E9" s="14" t="s">
        <v>86</v>
      </c>
      <c r="F9" s="15"/>
      <c r="G9" s="22">
        <f t="shared" si="0"/>
        <v>0</v>
      </c>
    </row>
    <row r="10" spans="1:7" s="1" customFormat="1" ht="49.5" customHeight="1">
      <c r="A10" s="10">
        <v>4</v>
      </c>
      <c r="B10" s="10" t="s">
        <v>20</v>
      </c>
      <c r="C10" s="11" t="s">
        <v>69</v>
      </c>
      <c r="D10" s="10" t="s">
        <v>82</v>
      </c>
      <c r="E10" s="14" t="s">
        <v>87</v>
      </c>
      <c r="F10" s="15"/>
      <c r="G10" s="22">
        <f t="shared" si="0"/>
        <v>0</v>
      </c>
    </row>
    <row r="11" spans="1:7" s="1" customFormat="1" ht="49.5" customHeight="1">
      <c r="A11" s="12">
        <v>5</v>
      </c>
      <c r="B11" s="10" t="s">
        <v>20</v>
      </c>
      <c r="C11" s="11" t="s">
        <v>55</v>
      </c>
      <c r="D11" s="10" t="s">
        <v>6</v>
      </c>
      <c r="E11" s="14" t="s">
        <v>88</v>
      </c>
      <c r="F11" s="15"/>
      <c r="G11" s="22">
        <f t="shared" si="0"/>
        <v>0</v>
      </c>
    </row>
    <row r="12" spans="1:7" s="1" customFormat="1" ht="49.5" customHeight="1">
      <c r="A12" s="10">
        <v>6</v>
      </c>
      <c r="B12" s="10" t="s">
        <v>20</v>
      </c>
      <c r="C12" s="11" t="s">
        <v>70</v>
      </c>
      <c r="D12" s="10" t="s">
        <v>82</v>
      </c>
      <c r="E12" s="14" t="s">
        <v>89</v>
      </c>
      <c r="F12" s="15"/>
      <c r="G12" s="22">
        <f t="shared" si="0"/>
        <v>0</v>
      </c>
    </row>
    <row r="13" spans="1:7" s="1" customFormat="1" ht="49.5" customHeight="1">
      <c r="A13" s="12">
        <v>7</v>
      </c>
      <c r="B13" s="10" t="s">
        <v>20</v>
      </c>
      <c r="C13" s="11" t="s">
        <v>71</v>
      </c>
      <c r="D13" s="10" t="s">
        <v>6</v>
      </c>
      <c r="E13" s="14" t="s">
        <v>90</v>
      </c>
      <c r="F13" s="15"/>
      <c r="G13" s="22">
        <f t="shared" si="0"/>
        <v>0</v>
      </c>
    </row>
    <row r="14" spans="1:7" s="1" customFormat="1" ht="60" customHeight="1">
      <c r="A14" s="10">
        <v>8</v>
      </c>
      <c r="B14" s="10" t="s">
        <v>20</v>
      </c>
      <c r="C14" s="16" t="s">
        <v>72</v>
      </c>
      <c r="D14" s="10" t="s">
        <v>82</v>
      </c>
      <c r="E14" s="14" t="s">
        <v>91</v>
      </c>
      <c r="F14" s="15"/>
      <c r="G14" s="22">
        <f t="shared" si="0"/>
        <v>0</v>
      </c>
    </row>
    <row r="15" spans="1:7" s="1" customFormat="1" ht="49.5" customHeight="1">
      <c r="A15" s="12">
        <v>9</v>
      </c>
      <c r="B15" s="10" t="s">
        <v>20</v>
      </c>
      <c r="C15" s="11" t="s">
        <v>73</v>
      </c>
      <c r="D15" s="10" t="s">
        <v>82</v>
      </c>
      <c r="E15" s="14" t="s">
        <v>92</v>
      </c>
      <c r="F15" s="15"/>
      <c r="G15" s="22">
        <f t="shared" si="0"/>
        <v>0</v>
      </c>
    </row>
    <row r="16" spans="1:7" s="1" customFormat="1" ht="49.5" customHeight="1">
      <c r="A16" s="10">
        <v>10</v>
      </c>
      <c r="B16" s="10" t="s">
        <v>20</v>
      </c>
      <c r="C16" s="11" t="s">
        <v>74</v>
      </c>
      <c r="D16" s="10" t="s">
        <v>6</v>
      </c>
      <c r="E16" s="14" t="s">
        <v>93</v>
      </c>
      <c r="F16" s="15"/>
      <c r="G16" s="22">
        <f t="shared" si="0"/>
        <v>0</v>
      </c>
    </row>
    <row r="17" spans="1:7" s="1" customFormat="1" ht="49.5" customHeight="1">
      <c r="A17" s="12">
        <v>11</v>
      </c>
      <c r="B17" s="10" t="s">
        <v>20</v>
      </c>
      <c r="C17" s="11" t="s">
        <v>75</v>
      </c>
      <c r="D17" s="10" t="s">
        <v>65</v>
      </c>
      <c r="E17" s="14" t="s">
        <v>94</v>
      </c>
      <c r="F17" s="15"/>
      <c r="G17" s="22">
        <f t="shared" si="0"/>
        <v>0</v>
      </c>
    </row>
    <row r="18" spans="1:7" s="1" customFormat="1" ht="18.75" customHeight="1">
      <c r="A18" s="6">
        <v>2</v>
      </c>
      <c r="B18" s="10"/>
      <c r="C18" s="9" t="s">
        <v>12</v>
      </c>
      <c r="D18" s="10"/>
      <c r="E18" s="14"/>
      <c r="F18" s="15"/>
      <c r="G18" s="22">
        <f t="shared" si="0"/>
        <v>0</v>
      </c>
    </row>
    <row r="19" spans="1:7" s="1" customFormat="1" ht="70.5" customHeight="1">
      <c r="A19" s="10">
        <v>12</v>
      </c>
      <c r="B19" s="10" t="s">
        <v>21</v>
      </c>
      <c r="C19" s="11" t="s">
        <v>34</v>
      </c>
      <c r="D19" s="10" t="s">
        <v>83</v>
      </c>
      <c r="E19" s="14" t="s">
        <v>95</v>
      </c>
      <c r="F19" s="15"/>
      <c r="G19" s="22">
        <f t="shared" si="0"/>
        <v>0</v>
      </c>
    </row>
    <row r="20" spans="1:7" s="1" customFormat="1" ht="61.5" customHeight="1">
      <c r="A20" s="10">
        <v>13</v>
      </c>
      <c r="B20" s="10" t="s">
        <v>22</v>
      </c>
      <c r="C20" s="11" t="s">
        <v>35</v>
      </c>
      <c r="D20" s="10" t="s">
        <v>83</v>
      </c>
      <c r="E20" s="14" t="s">
        <v>96</v>
      </c>
      <c r="F20" s="15"/>
      <c r="G20" s="22">
        <f t="shared" si="0"/>
        <v>0</v>
      </c>
    </row>
    <row r="21" spans="1:7" s="1" customFormat="1" ht="74.25" customHeight="1">
      <c r="A21" s="10">
        <v>14</v>
      </c>
      <c r="B21" s="10" t="s">
        <v>24</v>
      </c>
      <c r="C21" s="11" t="s">
        <v>36</v>
      </c>
      <c r="D21" s="10" t="s">
        <v>82</v>
      </c>
      <c r="E21" s="14" t="s">
        <v>97</v>
      </c>
      <c r="F21" s="15"/>
      <c r="G21" s="22">
        <f t="shared" si="0"/>
        <v>0</v>
      </c>
    </row>
    <row r="22" spans="1:7" s="1" customFormat="1" ht="63" customHeight="1">
      <c r="A22" s="10">
        <v>15</v>
      </c>
      <c r="B22" s="10" t="s">
        <v>24</v>
      </c>
      <c r="C22" s="11" t="s">
        <v>37</v>
      </c>
      <c r="D22" s="10" t="s">
        <v>82</v>
      </c>
      <c r="E22" s="14" t="s">
        <v>98</v>
      </c>
      <c r="F22" s="15"/>
      <c r="G22" s="22">
        <f t="shared" si="0"/>
        <v>0</v>
      </c>
    </row>
    <row r="23" spans="1:7" s="1" customFormat="1" ht="49.5" customHeight="1">
      <c r="A23" s="10">
        <v>16</v>
      </c>
      <c r="B23" s="10" t="s">
        <v>25</v>
      </c>
      <c r="C23" s="11" t="s">
        <v>76</v>
      </c>
      <c r="D23" s="10" t="s">
        <v>83</v>
      </c>
      <c r="E23" s="14" t="s">
        <v>99</v>
      </c>
      <c r="F23" s="15"/>
      <c r="G23" s="22">
        <f t="shared" si="0"/>
        <v>0</v>
      </c>
    </row>
    <row r="24" spans="1:7" s="1" customFormat="1" ht="49.5" customHeight="1">
      <c r="A24" s="10">
        <v>17</v>
      </c>
      <c r="B24" s="10" t="s">
        <v>25</v>
      </c>
      <c r="C24" s="11" t="s">
        <v>14</v>
      </c>
      <c r="D24" s="10" t="s">
        <v>6</v>
      </c>
      <c r="E24" s="14" t="s">
        <v>100</v>
      </c>
      <c r="F24" s="15"/>
      <c r="G24" s="22">
        <f t="shared" si="0"/>
        <v>0</v>
      </c>
    </row>
    <row r="25" spans="1:7" s="1" customFormat="1" ht="49.5" customHeight="1">
      <c r="A25" s="10">
        <v>18</v>
      </c>
      <c r="B25" s="10" t="s">
        <v>25</v>
      </c>
      <c r="C25" s="11" t="s">
        <v>56</v>
      </c>
      <c r="D25" s="10" t="s">
        <v>82</v>
      </c>
      <c r="E25" s="14" t="s">
        <v>101</v>
      </c>
      <c r="F25" s="15"/>
      <c r="G25" s="22">
        <f t="shared" si="0"/>
        <v>0</v>
      </c>
    </row>
    <row r="26" spans="1:7" s="1" customFormat="1" ht="49.5" customHeight="1">
      <c r="A26" s="10">
        <v>19</v>
      </c>
      <c r="B26" s="10" t="s">
        <v>26</v>
      </c>
      <c r="C26" s="11" t="s">
        <v>38</v>
      </c>
      <c r="D26" s="10" t="s">
        <v>83</v>
      </c>
      <c r="E26" s="14" t="s">
        <v>102</v>
      </c>
      <c r="F26" s="15"/>
      <c r="G26" s="22">
        <f t="shared" si="0"/>
        <v>0</v>
      </c>
    </row>
    <row r="27" spans="1:7" s="1" customFormat="1" ht="49.5" customHeight="1">
      <c r="A27" s="10">
        <v>20</v>
      </c>
      <c r="B27" s="10" t="s">
        <v>26</v>
      </c>
      <c r="C27" s="11" t="s">
        <v>39</v>
      </c>
      <c r="D27" s="10" t="s">
        <v>6</v>
      </c>
      <c r="E27" s="14" t="s">
        <v>103</v>
      </c>
      <c r="F27" s="15"/>
      <c r="G27" s="22">
        <f t="shared" si="0"/>
        <v>0</v>
      </c>
    </row>
    <row r="28" spans="1:7" s="1" customFormat="1" ht="49.5" customHeight="1">
      <c r="A28" s="10">
        <v>21</v>
      </c>
      <c r="B28" s="10" t="s">
        <v>27</v>
      </c>
      <c r="C28" s="11" t="s">
        <v>40</v>
      </c>
      <c r="D28" s="10" t="s">
        <v>82</v>
      </c>
      <c r="E28" s="14" t="s">
        <v>97</v>
      </c>
      <c r="F28" s="15"/>
      <c r="G28" s="22">
        <f t="shared" si="0"/>
        <v>0</v>
      </c>
    </row>
    <row r="29" spans="1:7" s="1" customFormat="1" ht="49.5" customHeight="1">
      <c r="A29" s="10">
        <v>22</v>
      </c>
      <c r="B29" s="10" t="s">
        <v>27</v>
      </c>
      <c r="C29" s="11" t="s">
        <v>41</v>
      </c>
      <c r="D29" s="10" t="s">
        <v>82</v>
      </c>
      <c r="E29" s="14" t="s">
        <v>97</v>
      </c>
      <c r="F29" s="15"/>
      <c r="G29" s="22">
        <f t="shared" si="0"/>
        <v>0</v>
      </c>
    </row>
    <row r="30" spans="1:7" s="1" customFormat="1" ht="54.75" customHeight="1">
      <c r="A30" s="10">
        <v>23</v>
      </c>
      <c r="B30" s="10" t="s">
        <v>28</v>
      </c>
      <c r="C30" s="11" t="s">
        <v>42</v>
      </c>
      <c r="D30" s="10" t="s">
        <v>82</v>
      </c>
      <c r="E30" s="14" t="s">
        <v>104</v>
      </c>
      <c r="F30" s="15"/>
      <c r="G30" s="22">
        <f t="shared" si="0"/>
        <v>0</v>
      </c>
    </row>
    <row r="31" spans="1:7" s="1" customFormat="1" ht="49.5" customHeight="1">
      <c r="A31" s="10">
        <v>24</v>
      </c>
      <c r="B31" s="10" t="s">
        <v>28</v>
      </c>
      <c r="C31" s="11" t="s">
        <v>43</v>
      </c>
      <c r="D31" s="10" t="s">
        <v>82</v>
      </c>
      <c r="E31" s="14" t="s">
        <v>104</v>
      </c>
      <c r="F31" s="15"/>
      <c r="G31" s="22">
        <f t="shared" si="0"/>
        <v>0</v>
      </c>
    </row>
    <row r="32" spans="1:7" s="1" customFormat="1" ht="49.5" customHeight="1">
      <c r="A32" s="10">
        <v>25</v>
      </c>
      <c r="B32" s="10" t="s">
        <v>28</v>
      </c>
      <c r="C32" s="11" t="s">
        <v>44</v>
      </c>
      <c r="D32" s="10" t="s">
        <v>82</v>
      </c>
      <c r="E32" s="14" t="s">
        <v>105</v>
      </c>
      <c r="F32" s="15"/>
      <c r="G32" s="22">
        <f t="shared" si="0"/>
        <v>0</v>
      </c>
    </row>
    <row r="33" spans="1:7" s="1" customFormat="1" ht="49.5" customHeight="1">
      <c r="A33" s="10">
        <v>26</v>
      </c>
      <c r="B33" s="10" t="s">
        <v>28</v>
      </c>
      <c r="C33" s="11" t="s">
        <v>45</v>
      </c>
      <c r="D33" s="10" t="s">
        <v>82</v>
      </c>
      <c r="E33" s="14" t="s">
        <v>106</v>
      </c>
      <c r="F33" s="15"/>
      <c r="G33" s="22">
        <f t="shared" si="0"/>
        <v>0</v>
      </c>
    </row>
    <row r="34" spans="1:7" s="1" customFormat="1" ht="49.5" customHeight="1">
      <c r="A34" s="10">
        <v>27</v>
      </c>
      <c r="B34" s="10" t="s">
        <v>23</v>
      </c>
      <c r="C34" s="11" t="s">
        <v>46</v>
      </c>
      <c r="D34" s="10" t="s">
        <v>82</v>
      </c>
      <c r="E34" s="14" t="s">
        <v>107</v>
      </c>
      <c r="F34" s="15"/>
      <c r="G34" s="22">
        <f t="shared" si="0"/>
        <v>0</v>
      </c>
    </row>
    <row r="35" spans="1:7" s="1" customFormat="1" ht="49.5" customHeight="1">
      <c r="A35" s="10">
        <v>28</v>
      </c>
      <c r="B35" s="10" t="s">
        <v>27</v>
      </c>
      <c r="C35" s="11" t="s">
        <v>47</v>
      </c>
      <c r="D35" s="10" t="s">
        <v>82</v>
      </c>
      <c r="E35" s="14" t="s">
        <v>107</v>
      </c>
      <c r="F35" s="15"/>
      <c r="G35" s="22">
        <f t="shared" si="0"/>
        <v>0</v>
      </c>
    </row>
    <row r="36" spans="1:7" s="1" customFormat="1" ht="49.5" customHeight="1">
      <c r="A36" s="10">
        <v>29</v>
      </c>
      <c r="B36" s="10" t="s">
        <v>27</v>
      </c>
      <c r="C36" s="11" t="s">
        <v>48</v>
      </c>
      <c r="D36" s="10" t="s">
        <v>82</v>
      </c>
      <c r="E36" s="14" t="s">
        <v>107</v>
      </c>
      <c r="F36" s="15"/>
      <c r="G36" s="22">
        <f t="shared" si="0"/>
        <v>0</v>
      </c>
    </row>
    <row r="37" spans="1:7" s="1" customFormat="1" ht="49.5" customHeight="1">
      <c r="A37" s="10">
        <v>30</v>
      </c>
      <c r="B37" s="10" t="s">
        <v>28</v>
      </c>
      <c r="C37" s="11" t="s">
        <v>49</v>
      </c>
      <c r="D37" s="10" t="s">
        <v>82</v>
      </c>
      <c r="E37" s="14" t="s">
        <v>107</v>
      </c>
      <c r="F37" s="15"/>
      <c r="G37" s="22">
        <f t="shared" si="0"/>
        <v>0</v>
      </c>
    </row>
    <row r="38" spans="1:7" s="1" customFormat="1" ht="39" customHeight="1">
      <c r="A38" s="10">
        <v>31</v>
      </c>
      <c r="B38" s="10" t="s">
        <v>29</v>
      </c>
      <c r="C38" s="11" t="s">
        <v>16</v>
      </c>
      <c r="D38" s="10" t="s">
        <v>82</v>
      </c>
      <c r="E38" s="14" t="s">
        <v>108</v>
      </c>
      <c r="F38" s="15"/>
      <c r="G38" s="22">
        <f t="shared" si="0"/>
        <v>0</v>
      </c>
    </row>
    <row r="39" spans="1:7" s="4" customFormat="1" ht="28.5" customHeight="1">
      <c r="A39" s="6">
        <v>3</v>
      </c>
      <c r="B39" s="10"/>
      <c r="C39" s="9" t="s">
        <v>18</v>
      </c>
      <c r="D39" s="6"/>
      <c r="E39" s="17"/>
      <c r="F39" s="18"/>
      <c r="G39" s="22">
        <f t="shared" si="0"/>
        <v>0</v>
      </c>
    </row>
    <row r="40" spans="1:7" ht="44.25" customHeight="1">
      <c r="A40" s="10">
        <v>32</v>
      </c>
      <c r="B40" s="10" t="s">
        <v>20</v>
      </c>
      <c r="C40" s="11" t="s">
        <v>15</v>
      </c>
      <c r="D40" s="10" t="s">
        <v>6</v>
      </c>
      <c r="E40" s="19" t="s">
        <v>117</v>
      </c>
      <c r="F40" s="15"/>
      <c r="G40" s="22">
        <f t="shared" si="0"/>
        <v>0</v>
      </c>
    </row>
    <row r="41" spans="1:7" ht="38.25" customHeight="1">
      <c r="A41" s="10">
        <v>33</v>
      </c>
      <c r="B41" s="10" t="s">
        <v>20</v>
      </c>
      <c r="C41" s="11" t="s">
        <v>60</v>
      </c>
      <c r="D41" s="10" t="s">
        <v>82</v>
      </c>
      <c r="E41" s="19" t="s">
        <v>118</v>
      </c>
      <c r="F41" s="15"/>
      <c r="G41" s="22">
        <f t="shared" si="0"/>
        <v>0</v>
      </c>
    </row>
    <row r="42" spans="1:7" ht="66.75" customHeight="1">
      <c r="A42" s="10">
        <v>34</v>
      </c>
      <c r="B42" s="10" t="s">
        <v>21</v>
      </c>
      <c r="C42" s="11" t="s">
        <v>34</v>
      </c>
      <c r="D42" s="10" t="s">
        <v>83</v>
      </c>
      <c r="E42" s="19" t="s">
        <v>119</v>
      </c>
      <c r="F42" s="15"/>
      <c r="G42" s="22">
        <f t="shared" si="0"/>
        <v>0</v>
      </c>
    </row>
    <row r="43" spans="1:7" ht="32.25" customHeight="1">
      <c r="A43" s="10">
        <v>35</v>
      </c>
      <c r="B43" s="10" t="s">
        <v>25</v>
      </c>
      <c r="C43" s="11" t="s">
        <v>7</v>
      </c>
      <c r="D43" s="10" t="s">
        <v>83</v>
      </c>
      <c r="E43" s="19" t="s">
        <v>120</v>
      </c>
      <c r="F43" s="15"/>
      <c r="G43" s="22">
        <f t="shared" si="0"/>
        <v>0</v>
      </c>
    </row>
    <row r="44" spans="1:7" ht="49.5" customHeight="1">
      <c r="A44" s="10">
        <v>36</v>
      </c>
      <c r="B44" s="10" t="s">
        <v>25</v>
      </c>
      <c r="C44" s="11" t="s">
        <v>61</v>
      </c>
      <c r="D44" s="10" t="s">
        <v>6</v>
      </c>
      <c r="E44" s="19" t="s">
        <v>117</v>
      </c>
      <c r="F44" s="15"/>
      <c r="G44" s="22">
        <f t="shared" si="0"/>
        <v>0</v>
      </c>
    </row>
    <row r="45" spans="1:7" ht="49.5" customHeight="1">
      <c r="A45" s="10">
        <v>37</v>
      </c>
      <c r="B45" s="10" t="s">
        <v>28</v>
      </c>
      <c r="C45" s="11" t="s">
        <v>62</v>
      </c>
      <c r="D45" s="10" t="s">
        <v>82</v>
      </c>
      <c r="E45" s="19" t="s">
        <v>118</v>
      </c>
      <c r="F45" s="15"/>
      <c r="G45" s="22">
        <f t="shared" si="0"/>
        <v>0</v>
      </c>
    </row>
    <row r="46" spans="1:7" ht="54.75" customHeight="1">
      <c r="A46" s="10">
        <v>38</v>
      </c>
      <c r="B46" s="10" t="s">
        <v>28</v>
      </c>
      <c r="C46" s="11" t="s">
        <v>63</v>
      </c>
      <c r="D46" s="10" t="s">
        <v>82</v>
      </c>
      <c r="E46" s="19" t="s">
        <v>118</v>
      </c>
      <c r="F46" s="15"/>
      <c r="G46" s="22">
        <f t="shared" si="0"/>
        <v>0</v>
      </c>
    </row>
    <row r="47" spans="4:7" ht="19.5" customHeight="1">
      <c r="D47" s="29" t="s">
        <v>77</v>
      </c>
      <c r="E47" s="29"/>
      <c r="F47" s="29"/>
      <c r="G47" s="25">
        <f>SUM(G7:G46)</f>
        <v>0</v>
      </c>
    </row>
    <row r="48" spans="4:7" ht="19.5" customHeight="1">
      <c r="D48" s="29" t="s">
        <v>78</v>
      </c>
      <c r="E48" s="29"/>
      <c r="F48" s="29"/>
      <c r="G48" s="25">
        <f>G47*23%</f>
        <v>0</v>
      </c>
    </row>
    <row r="49" spans="4:7" ht="19.5" customHeight="1">
      <c r="D49" s="29" t="s">
        <v>79</v>
      </c>
      <c r="E49" s="29"/>
      <c r="F49" s="29"/>
      <c r="G49" s="25">
        <f>G47+G48</f>
        <v>0</v>
      </c>
    </row>
  </sheetData>
  <sheetProtection/>
  <mergeCells count="6">
    <mergeCell ref="B1:G1"/>
    <mergeCell ref="B2:G2"/>
    <mergeCell ref="A3:G3"/>
    <mergeCell ref="D47:F47"/>
    <mergeCell ref="D48:F48"/>
    <mergeCell ref="D49:F4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E16" sqref="E16"/>
    </sheetView>
  </sheetViews>
  <sheetFormatPr defaultColWidth="8.796875" defaultRowHeight="14.25"/>
  <cols>
    <col min="1" max="1" width="3.8984375" style="2" customWidth="1"/>
    <col min="2" max="2" width="33.69921875" style="0" customWidth="1"/>
    <col min="3" max="3" width="16.09765625" style="0" customWidth="1"/>
    <col min="4" max="4" width="11.09765625" style="2" customWidth="1"/>
    <col min="5" max="5" width="15.3984375" style="2" customWidth="1"/>
  </cols>
  <sheetData>
    <row r="1" spans="1:5" ht="38.25" customHeight="1">
      <c r="A1" s="30" t="s">
        <v>121</v>
      </c>
      <c r="B1" s="30"/>
      <c r="C1" s="30"/>
      <c r="D1" s="30"/>
      <c r="E1" s="30"/>
    </row>
    <row r="2" spans="1:5" ht="27.75" customHeight="1">
      <c r="A2" s="26" t="s">
        <v>126</v>
      </c>
      <c r="B2" s="26"/>
      <c r="C2" s="26"/>
      <c r="D2" s="26"/>
      <c r="E2" s="26"/>
    </row>
    <row r="3" spans="1:5" ht="27.75" customHeight="1">
      <c r="A3" s="31" t="s">
        <v>17</v>
      </c>
      <c r="B3" s="31"/>
      <c r="C3" s="31"/>
      <c r="D3" s="31"/>
      <c r="E3" s="31"/>
    </row>
    <row r="4" spans="1:5" ht="14.25">
      <c r="A4" s="5"/>
      <c r="B4" s="27"/>
      <c r="C4" s="27"/>
      <c r="D4" s="27"/>
      <c r="E4" s="27"/>
    </row>
    <row r="5" spans="1:5" ht="38.25" customHeight="1">
      <c r="A5" s="6" t="s">
        <v>1</v>
      </c>
      <c r="B5" s="6" t="s">
        <v>122</v>
      </c>
      <c r="C5" s="6" t="s">
        <v>124</v>
      </c>
      <c r="D5" s="6" t="s">
        <v>123</v>
      </c>
      <c r="E5" s="6" t="s">
        <v>131</v>
      </c>
    </row>
    <row r="6" spans="1:5" ht="15" customHeight="1">
      <c r="A6" s="6">
        <v>1</v>
      </c>
      <c r="B6" s="6">
        <v>3</v>
      </c>
      <c r="C6" s="6">
        <v>4</v>
      </c>
      <c r="D6" s="6">
        <v>5</v>
      </c>
      <c r="E6" s="6">
        <v>6</v>
      </c>
    </row>
    <row r="7" spans="1:5" ht="49.5" customHeight="1">
      <c r="A7" s="6">
        <v>1</v>
      </c>
      <c r="B7" s="9" t="s">
        <v>125</v>
      </c>
      <c r="C7" s="24"/>
      <c r="D7" s="24">
        <f>C7*23%</f>
        <v>0</v>
      </c>
      <c r="E7" s="24">
        <f>C7+D7</f>
        <v>0</v>
      </c>
    </row>
    <row r="8" spans="1:5" ht="49.5" customHeight="1">
      <c r="A8" s="6">
        <v>2</v>
      </c>
      <c r="B8" s="9" t="s">
        <v>127</v>
      </c>
      <c r="C8" s="24"/>
      <c r="D8" s="24">
        <f>C8*23%</f>
        <v>0</v>
      </c>
      <c r="E8" s="24">
        <f>C8+D8</f>
        <v>0</v>
      </c>
    </row>
    <row r="9" spans="4:5" ht="36" customHeight="1">
      <c r="D9" s="23" t="s">
        <v>130</v>
      </c>
      <c r="E9" s="25">
        <f>SUM(E7:E8)</f>
        <v>0</v>
      </c>
    </row>
  </sheetData>
  <sheetProtection/>
  <mergeCells count="4">
    <mergeCell ref="A1:E1"/>
    <mergeCell ref="B4:E4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MARKLU</dc:creator>
  <cp:keywords/>
  <dc:description/>
  <cp:lastModifiedBy>sylwia_kazmierczak</cp:lastModifiedBy>
  <cp:lastPrinted>2016-02-12T08:05:26Z</cp:lastPrinted>
  <dcterms:created xsi:type="dcterms:W3CDTF">2012-10-30T20:14:55Z</dcterms:created>
  <dcterms:modified xsi:type="dcterms:W3CDTF">2016-02-18T12:20:50Z</dcterms:modified>
  <cp:category/>
  <cp:version/>
  <cp:contentType/>
  <cp:contentStatus/>
</cp:coreProperties>
</file>